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500" windowWidth="24740" windowHeight="14760" activeTab="0"/>
  </bookViews>
  <sheets>
    <sheet name="Tableau de synthèse AERF" sheetId="1" r:id="rId1"/>
  </sheets>
  <definedNames>
    <definedName name="OLE_LINK1" localSheetId="0">'Tableau de synthèse AERF'!$A$25</definedName>
    <definedName name="_xlnm.Print_Area" localSheetId="0">'Tableau de synthèse AERF'!$A$1:$H$62</definedName>
  </definedNames>
  <calcPr fullCalcOnLoad="1"/>
</workbook>
</file>

<file path=xl/sharedStrings.xml><?xml version="1.0" encoding="utf-8"?>
<sst xmlns="http://schemas.openxmlformats.org/spreadsheetml/2006/main" count="82" uniqueCount="69">
  <si>
    <t>20/28</t>
  </si>
  <si>
    <t>16</t>
  </si>
  <si>
    <t>42/48</t>
  </si>
  <si>
    <t>490/491</t>
  </si>
  <si>
    <t>492/493</t>
  </si>
  <si>
    <t>10/14</t>
  </si>
  <si>
    <t>29/57</t>
  </si>
  <si>
    <t>60/61</t>
  </si>
  <si>
    <t>63/64</t>
  </si>
  <si>
    <t>70/72 + 74</t>
  </si>
  <si>
    <t>65 - 75</t>
  </si>
  <si>
    <t>66 - 76</t>
  </si>
  <si>
    <t>60/69 - 70/79</t>
  </si>
  <si>
    <t>TRANSPARENCE FINANCIERE -  SYNTHESE des DONNEES-CLE du RAPPORT ANNUEL</t>
  </si>
  <si>
    <t>Nom de l'association</t>
  </si>
  <si>
    <t>Adresse (siège)</t>
  </si>
  <si>
    <t>Vérificateur des comptes</t>
  </si>
  <si>
    <t>URL site internet</t>
  </si>
  <si>
    <t xml:space="preserve"> Actif</t>
  </si>
  <si>
    <t xml:space="preserve"> Passif</t>
  </si>
  <si>
    <t>Total bilan</t>
  </si>
  <si>
    <t>Actifs circulants</t>
  </si>
  <si>
    <t>Patrimoine</t>
  </si>
  <si>
    <t>Provisions</t>
  </si>
  <si>
    <t>Dettes &gt; 1 an</t>
  </si>
  <si>
    <t>Dettes &lt; 1 an</t>
  </si>
  <si>
    <t>Actifs immobilisés</t>
  </si>
  <si>
    <t>Comptes de régularisation</t>
  </si>
  <si>
    <t>Charges</t>
  </si>
  <si>
    <t>Produits</t>
  </si>
  <si>
    <t>Biens et services</t>
  </si>
  <si>
    <t>Fraîs de personnel (incl. bénévoles)</t>
  </si>
  <si>
    <t>Réductions de valeur, provisions et autres charges</t>
  </si>
  <si>
    <t>Chiffre d'affaires, etc...</t>
  </si>
  <si>
    <t>Cotisations, dons, legs, subventions</t>
  </si>
  <si>
    <t>Charges et produits financiers</t>
  </si>
  <si>
    <t>Charges et produits exceptionnels</t>
  </si>
  <si>
    <t>Total charges et produits</t>
  </si>
  <si>
    <t xml:space="preserve">dons </t>
  </si>
  <si>
    <t>legs</t>
  </si>
  <si>
    <t>Total coûts récoltes de fonds directes</t>
  </si>
  <si>
    <t>Frais d'administration générale</t>
  </si>
  <si>
    <t>Ratio FAG/Produits</t>
  </si>
  <si>
    <t>:1</t>
  </si>
  <si>
    <t>Je confirme que les données ci-dessus sont exactes et complètes.</t>
  </si>
  <si>
    <t>Date</t>
  </si>
  <si>
    <t>Signature</t>
  </si>
  <si>
    <t>N° BCE</t>
  </si>
  <si>
    <t>Validité attestation fiscale, jusque</t>
  </si>
  <si>
    <t>Subsides</t>
  </si>
  <si>
    <t xml:space="preserve"> Resultat net des récoltes de fonds indirectes</t>
  </si>
  <si>
    <t>Ratio coût récoltes de fonds directes /Résultat brut</t>
  </si>
  <si>
    <t>Nom &amp; function du certificateur [3]</t>
  </si>
  <si>
    <t xml:space="preserve">Tension salariale (max/min. bruto,  en ETP) </t>
  </si>
  <si>
    <t>[2]</t>
  </si>
  <si>
    <t>Total recettes brutes récoltes de fonds directes</t>
  </si>
  <si>
    <t xml:space="preserve"> [1]</t>
  </si>
  <si>
    <r>
      <rPr>
        <u val="single"/>
        <sz val="10"/>
        <rFont val="Arial"/>
        <family val="2"/>
      </rPr>
      <t>code</t>
    </r>
    <r>
      <rPr>
        <sz val="10"/>
        <rFont val="Arial"/>
        <family val="2"/>
      </rPr>
      <t xml:space="preserve"> :</t>
    </r>
  </si>
  <si>
    <r>
      <rPr>
        <u val="single"/>
        <sz val="10"/>
        <rFont val="Arial"/>
        <family val="2"/>
      </rPr>
      <t>dont</t>
    </r>
    <r>
      <rPr>
        <sz val="10"/>
        <rFont val="Arial"/>
        <family val="2"/>
      </rPr>
      <t xml:space="preserve"> : 
• coût du personnel intérimaire et mis à disposition
• rémunérations pour prestations, </t>
    </r>
    <r>
      <rPr>
        <b/>
        <sz val="10"/>
        <rFont val="Arial"/>
        <family val="2"/>
      </rPr>
      <t>pas attribuées en vertu d'un contrat de travail</t>
    </r>
  </si>
  <si>
    <t>Compte de résultats</t>
  </si>
  <si>
    <t>Bilan</t>
  </si>
  <si>
    <r>
      <rPr>
        <b/>
        <sz val="12"/>
        <rFont val="Arial"/>
        <family val="2"/>
      </rPr>
      <t xml:space="preserve">[1] </t>
    </r>
    <r>
      <rPr>
        <sz val="12"/>
        <rFont val="Arial"/>
        <family val="2"/>
      </rPr>
      <t xml:space="preserve">Dans cet éclatement, nous proposons une distinction entre des 'récoltes de fonds directes' et 'indirectes' ou 'autres', càd. : qui concernent des activités qui génèrent une recette nette (vente, sponsoring,...) et dont les coûts ne doivent pas être retenus comme coûts de récoltes de fonds directes. </t>
    </r>
    <r>
      <rPr>
        <b/>
        <sz val="12"/>
        <rFont val="Arial"/>
        <family val="2"/>
      </rPr>
      <t>Ce schéma est indicatif et peut être adapté à la situation et aux activités spécifiques de chaque association</t>
    </r>
    <r>
      <rPr>
        <sz val="12"/>
        <rFont val="Arial"/>
        <family val="2"/>
      </rPr>
      <t xml:space="preserve">, le cas échéant accompagné de commentaires.
</t>
    </r>
    <r>
      <rPr>
        <b/>
        <sz val="12"/>
        <rFont val="Arial"/>
        <family val="2"/>
      </rPr>
      <t xml:space="preserve">[2] </t>
    </r>
    <r>
      <rPr>
        <sz val="12"/>
        <rFont val="Arial"/>
        <family val="2"/>
      </rPr>
      <t xml:space="preserve">Pour le calcul de la tension salariale, il convient d'examiner </t>
    </r>
    <r>
      <rPr>
        <b/>
        <sz val="12"/>
        <rFont val="Arial"/>
        <family val="2"/>
      </rPr>
      <t>si la rémunération la plus élevée est incluse dans les rémunératons pour prestations hors contrat de travail</t>
    </r>
    <r>
      <rPr>
        <sz val="12"/>
        <rFont val="Arial"/>
        <family val="2"/>
      </rPr>
      <t xml:space="preserve">, </t>
    </r>
    <r>
      <rPr>
        <u val="single"/>
        <sz val="12"/>
        <rFont val="Arial"/>
        <family val="2"/>
      </rPr>
      <t>converti en ETP sur une base annuelle</t>
    </r>
    <r>
      <rPr>
        <sz val="12"/>
        <rFont val="Arial"/>
        <family val="2"/>
      </rPr>
      <t xml:space="preserve">. La méthode d'évaluation et de calcul et la cohérence des règles utilisées doivent être soumises au commissaire aux comptes 
</t>
    </r>
    <r>
      <rPr>
        <b/>
        <sz val="12"/>
        <rFont val="Arial"/>
        <family val="2"/>
      </rPr>
      <t>[3] De préférence le commissaire aux comptes ou un vérificateur externe, éventuellement le président. La signature d'un membre du personnel exécutif interne ne suffit pas.</t>
    </r>
  </si>
  <si>
    <t>Ligue Nationale Belge de la Sclérose en Plaques asbl</t>
  </si>
  <si>
    <t>rue Auguste Lambiotte 144, bte 8 - 1030 Bruxelles</t>
  </si>
  <si>
    <t>0410 106 793</t>
  </si>
  <si>
    <t>www.ms-sep.be</t>
  </si>
  <si>
    <t>,</t>
  </si>
  <si>
    <t>40 823,1</t>
  </si>
  <si>
    <t>K.P.M.G</t>
  </si>
</sst>
</file>

<file path=xl/styles.xml><?xml version="1.0" encoding="utf-8"?>
<styleSheet xmlns="http://schemas.openxmlformats.org/spreadsheetml/2006/main">
  <numFmts count="5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\ [$€-1]_-;\-* #,##0.00\ [$€-1]_-;_-* &quot;-&quot;??\ [$€-1]_-;_-@_-"/>
    <numFmt numFmtId="193" formatCode="[$-80C]dddd\ d\ mmmm\ yyyy"/>
    <numFmt numFmtId="194" formatCode="d/mm/yyyy;@"/>
    <numFmt numFmtId="195" formatCode="_-* #,##0.0\ [$€-1]_-;\-* #,##0.0\ [$€-1]_-;_-* &quot;-&quot;??\ [$€-1]_-;_-@_-"/>
    <numFmt numFmtId="196" formatCode="_-* #,##0\ [$€-1]_-;\-* #,##0\ [$€-1]_-;_-* &quot;-&quot;??\ [$€-1]_-;_-@_-"/>
    <numFmt numFmtId="197" formatCode="0.0%"/>
    <numFmt numFmtId="198" formatCode="#,##0.00\ [$€-1];\-#,##0.00\ [$€-1]"/>
    <numFmt numFmtId="199" formatCode="#,##0.0\ [$€-1];\-#,##0.0\ [$€-1]"/>
    <numFmt numFmtId="200" formatCode="#,##0\ [$€-1];\-#,##0\ [$€-1]"/>
    <numFmt numFmtId="201" formatCode="#,##0.00\ [$€-1]"/>
    <numFmt numFmtId="202" formatCode="0.0"/>
    <numFmt numFmtId="203" formatCode="_ [$€-413]\ * #,##0.00_ ;_ [$€-413]\ * \-#,##0.00_ ;_ [$€-413]\ * &quot;-&quot;??_ ;_ @_ "/>
    <numFmt numFmtId="204" formatCode="_-* #,##0.00\ [$€-813]_-;\-* #,##0.00\ [$€-813]_-;_-* &quot;-&quot;??\ [$€-813]_-;_-@_-"/>
    <numFmt numFmtId="205" formatCode="[$-813]dddd\ d\ mmmm\ yyyy"/>
    <numFmt numFmtId="206" formatCode="#,##0.00\ &quot;€&quot;"/>
    <numFmt numFmtId="207" formatCode="&quot;Ja&quot;;&quot;Ja&quot;;&quot;Nee&quot;"/>
    <numFmt numFmtId="208" formatCode="&quot;Waar&quot;;&quot;Waar&quot;;&quot;Onwaar&quot;"/>
    <numFmt numFmtId="209" formatCode="&quot;Aan&quot;;&quot;Aan&quot;;&quot;Uit&quot;"/>
    <numFmt numFmtId="210" formatCode="[$€-2]\ #.##000_);[Red]\([$€-2]\ #.##000\)"/>
    <numFmt numFmtId="211" formatCode="&quot;Vrai&quot;;&quot;Vrai&quot;;&quot;Faux&quot;"/>
    <numFmt numFmtId="212" formatCode="&quot;Actif&quot;;&quot;Actif&quot;;&quot;Inactif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Corbel"/>
      <family val="2"/>
    </font>
    <font>
      <b/>
      <i/>
      <sz val="14"/>
      <color indexed="62"/>
      <name val="Arial"/>
      <family val="2"/>
    </font>
    <font>
      <i/>
      <sz val="14"/>
      <color indexed="5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Corbe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i/>
      <sz val="14"/>
      <color theme="8" tint="-0.24997000396251678"/>
      <name val="Arial"/>
      <family val="2"/>
    </font>
    <font>
      <i/>
      <sz val="1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D2248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theme="1"/>
      </right>
      <top style="thin">
        <color theme="1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thin"/>
      <bottom style="thin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C00000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>
        <color indexed="63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20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06" fontId="2" fillId="0" borderId="20" xfId="0" applyNumberFormat="1" applyFont="1" applyFill="1" applyBorder="1" applyAlignment="1">
      <alignment vertical="center"/>
    </xf>
    <xf numFmtId="206" fontId="2" fillId="0" borderId="23" xfId="0" applyNumberFormat="1" applyFont="1" applyFill="1" applyBorder="1" applyAlignment="1">
      <alignment vertical="center"/>
    </xf>
    <xf numFmtId="206" fontId="0" fillId="0" borderId="18" xfId="0" applyNumberFormat="1" applyFont="1" applyFill="1" applyBorder="1" applyAlignment="1">
      <alignment vertical="center"/>
    </xf>
    <xf numFmtId="206" fontId="0" fillId="0" borderId="24" xfId="0" applyNumberFormat="1" applyFont="1" applyFill="1" applyBorder="1" applyAlignment="1">
      <alignment vertical="center"/>
    </xf>
    <xf numFmtId="206" fontId="0" fillId="0" borderId="25" xfId="0" applyNumberFormat="1" applyFont="1" applyFill="1" applyBorder="1" applyAlignment="1">
      <alignment vertical="center"/>
    </xf>
    <xf numFmtId="206" fontId="0" fillId="0" borderId="16" xfId="0" applyNumberFormat="1" applyFont="1" applyFill="1" applyBorder="1" applyAlignment="1">
      <alignment vertical="center"/>
    </xf>
    <xf numFmtId="206" fontId="0" fillId="0" borderId="15" xfId="0" applyNumberFormat="1" applyFont="1" applyFill="1" applyBorder="1" applyAlignment="1">
      <alignment vertical="center"/>
    </xf>
    <xf numFmtId="206" fontId="0" fillId="0" borderId="26" xfId="0" applyNumberFormat="1" applyFont="1" applyFill="1" applyBorder="1" applyAlignment="1">
      <alignment vertical="center"/>
    </xf>
    <xf numFmtId="206" fontId="0" fillId="0" borderId="27" xfId="0" applyNumberFormat="1" applyFont="1" applyFill="1" applyBorder="1" applyAlignment="1">
      <alignment vertical="center"/>
    </xf>
    <xf numFmtId="206" fontId="0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17" fontId="0" fillId="0" borderId="26" xfId="0" applyNumberFormat="1" applyFont="1" applyFill="1" applyBorder="1" applyAlignment="1" quotePrefix="1">
      <alignment horizontal="center" vertical="center"/>
    </xf>
    <xf numFmtId="17" fontId="0" fillId="0" borderId="27" xfId="0" applyNumberFormat="1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01" fontId="0" fillId="33" borderId="32" xfId="0" applyNumberFormat="1" applyFont="1" applyFill="1" applyBorder="1" applyAlignment="1">
      <alignment vertical="center"/>
    </xf>
    <xf numFmtId="201" fontId="0" fillId="33" borderId="33" xfId="0" applyNumberFormat="1" applyFont="1" applyFill="1" applyBorder="1" applyAlignment="1">
      <alignment vertical="center"/>
    </xf>
    <xf numFmtId="201" fontId="0" fillId="33" borderId="34" xfId="0" applyNumberFormat="1" applyFont="1" applyFill="1" applyBorder="1" applyAlignment="1">
      <alignment vertical="center"/>
    </xf>
    <xf numFmtId="201" fontId="0" fillId="33" borderId="35" xfId="0" applyNumberFormat="1" applyFont="1" applyFill="1" applyBorder="1" applyAlignment="1">
      <alignment vertical="center"/>
    </xf>
    <xf numFmtId="201" fontId="0" fillId="33" borderId="36" xfId="0" applyNumberFormat="1" applyFont="1" applyFill="1" applyBorder="1" applyAlignment="1">
      <alignment vertical="center"/>
    </xf>
    <xf numFmtId="201" fontId="0" fillId="33" borderId="37" xfId="0" applyNumberFormat="1" applyFont="1" applyFill="1" applyBorder="1" applyAlignment="1">
      <alignment vertical="center"/>
    </xf>
    <xf numFmtId="201" fontId="0" fillId="33" borderId="38" xfId="0" applyNumberFormat="1" applyFont="1" applyFill="1" applyBorder="1" applyAlignment="1">
      <alignment vertical="center"/>
    </xf>
    <xf numFmtId="201" fontId="0" fillId="33" borderId="39" xfId="0" applyNumberFormat="1" applyFont="1" applyFill="1" applyBorder="1" applyAlignment="1">
      <alignment vertical="center"/>
    </xf>
    <xf numFmtId="201" fontId="0" fillId="33" borderId="40" xfId="0" applyNumberFormat="1" applyFont="1" applyFill="1" applyBorder="1" applyAlignment="1">
      <alignment vertical="center"/>
    </xf>
    <xf numFmtId="201" fontId="0" fillId="33" borderId="41" xfId="0" applyNumberFormat="1" applyFont="1" applyFill="1" applyBorder="1" applyAlignment="1">
      <alignment vertical="center"/>
    </xf>
    <xf numFmtId="201" fontId="2" fillId="33" borderId="17" xfId="0" applyNumberFormat="1" applyFont="1" applyFill="1" applyBorder="1" applyAlignment="1">
      <alignment vertical="center"/>
    </xf>
    <xf numFmtId="201" fontId="2" fillId="33" borderId="42" xfId="0" applyNumberFormat="1" applyFont="1" applyFill="1" applyBorder="1" applyAlignment="1">
      <alignment vertical="center"/>
    </xf>
    <xf numFmtId="201" fontId="2" fillId="33" borderId="43" xfId="0" applyNumberFormat="1" applyFont="1" applyFill="1" applyBorder="1" applyAlignment="1">
      <alignment vertical="center"/>
    </xf>
    <xf numFmtId="201" fontId="2" fillId="33" borderId="15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201" fontId="2" fillId="33" borderId="22" xfId="0" applyNumberFormat="1" applyFont="1" applyFill="1" applyBorder="1" applyAlignment="1">
      <alignment horizontal="right" vertical="center"/>
    </xf>
    <xf numFmtId="201" fontId="2" fillId="33" borderId="44" xfId="0" applyNumberFormat="1" applyFont="1" applyFill="1" applyBorder="1" applyAlignment="1">
      <alignment horizontal="right" vertical="center"/>
    </xf>
    <xf numFmtId="201" fontId="0" fillId="33" borderId="45" xfId="46" applyNumberFormat="1" applyFont="1" applyFill="1" applyBorder="1" applyAlignment="1">
      <alignment vertical="center"/>
    </xf>
    <xf numFmtId="201" fontId="0" fillId="33" borderId="37" xfId="46" applyNumberFormat="1" applyFont="1" applyFill="1" applyBorder="1" applyAlignment="1">
      <alignment vertical="center"/>
    </xf>
    <xf numFmtId="201" fontId="0" fillId="33" borderId="46" xfId="46" applyNumberFormat="1" applyFont="1" applyFill="1" applyBorder="1" applyAlignment="1">
      <alignment vertical="center"/>
    </xf>
    <xf numFmtId="201" fontId="0" fillId="33" borderId="28" xfId="46" applyNumberFormat="1" applyFont="1" applyFill="1" applyBorder="1" applyAlignment="1">
      <alignment vertical="center"/>
    </xf>
    <xf numFmtId="201" fontId="0" fillId="33" borderId="41" xfId="46" applyNumberFormat="1" applyFont="1" applyFill="1" applyBorder="1" applyAlignment="1">
      <alignment vertical="center"/>
    </xf>
    <xf numFmtId="201" fontId="0" fillId="33" borderId="40" xfId="46" applyNumberFormat="1" applyFont="1" applyFill="1" applyBorder="1" applyAlignment="1">
      <alignment vertical="center"/>
    </xf>
    <xf numFmtId="201" fontId="2" fillId="33" borderId="16" xfId="0" applyNumberFormat="1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201" fontId="2" fillId="33" borderId="22" xfId="0" applyNumberFormat="1" applyFont="1" applyFill="1" applyBorder="1" applyAlignment="1">
      <alignment vertical="center"/>
    </xf>
    <xf numFmtId="201" fontId="0" fillId="33" borderId="0" xfId="0" applyNumberFormat="1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201" fontId="3" fillId="33" borderId="44" xfId="0" applyNumberFormat="1" applyFont="1" applyFill="1" applyBorder="1" applyAlignment="1">
      <alignment vertical="center"/>
    </xf>
    <xf numFmtId="201" fontId="3" fillId="33" borderId="26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201" fontId="3" fillId="33" borderId="41" xfId="0" applyNumberFormat="1" applyFont="1" applyFill="1" applyBorder="1" applyAlignment="1">
      <alignment vertical="center"/>
    </xf>
    <xf numFmtId="201" fontId="3" fillId="33" borderId="28" xfId="0" applyNumberFormat="1" applyFont="1" applyFill="1" applyBorder="1" applyAlignment="1">
      <alignment vertical="center"/>
    </xf>
    <xf numFmtId="9" fontId="5" fillId="33" borderId="15" xfId="52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 wrapText="1"/>
    </xf>
    <xf numFmtId="9" fontId="5" fillId="0" borderId="41" xfId="52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top" wrapText="1"/>
    </xf>
    <xf numFmtId="0" fontId="0" fillId="0" borderId="49" xfId="0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4" fontId="0" fillId="0" borderId="35" xfId="0" applyNumberFormat="1" applyBorder="1" applyAlignment="1">
      <alignment/>
    </xf>
    <xf numFmtId="9" fontId="5" fillId="33" borderId="22" xfId="52" applyFont="1" applyFill="1" applyBorder="1" applyAlignment="1">
      <alignment vertical="center"/>
    </xf>
    <xf numFmtId="9" fontId="5" fillId="0" borderId="19" xfId="52" applyFont="1" applyFill="1" applyBorder="1" applyAlignment="1">
      <alignment vertical="center"/>
    </xf>
    <xf numFmtId="206" fontId="0" fillId="34" borderId="29" xfId="0" applyNumberFormat="1" applyFont="1" applyFill="1" applyBorder="1" applyAlignment="1">
      <alignment horizontal="center" vertical="center"/>
    </xf>
    <xf numFmtId="206" fontId="0" fillId="34" borderId="23" xfId="0" applyNumberFormat="1" applyFont="1" applyFill="1" applyBorder="1" applyAlignment="1">
      <alignment horizontal="center" vertical="center"/>
    </xf>
    <xf numFmtId="206" fontId="0" fillId="34" borderId="58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201" fontId="0" fillId="34" borderId="3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01" fontId="0" fillId="34" borderId="44" xfId="0" applyNumberFormat="1" applyFont="1" applyFill="1" applyBorder="1" applyAlignment="1">
      <alignment horizontal="center" vertical="center"/>
    </xf>
    <xf numFmtId="201" fontId="0" fillId="34" borderId="61" xfId="0" applyNumberFormat="1" applyFont="1" applyFill="1" applyBorder="1" applyAlignment="1">
      <alignment horizontal="center" vertical="center"/>
    </xf>
    <xf numFmtId="201" fontId="0" fillId="34" borderId="3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201" fontId="0" fillId="34" borderId="34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201" fontId="0" fillId="34" borderId="62" xfId="0" applyNumberFormat="1" applyFont="1" applyFill="1" applyBorder="1" applyAlignment="1">
      <alignment horizontal="center" vertical="center"/>
    </xf>
    <xf numFmtId="201" fontId="0" fillId="34" borderId="63" xfId="0" applyNumberFormat="1" applyFont="1" applyFill="1" applyBorder="1" applyAlignment="1">
      <alignment horizontal="center" vertical="center"/>
    </xf>
    <xf numFmtId="201" fontId="0" fillId="34" borderId="36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vertical="center" wrapText="1"/>
    </xf>
    <xf numFmtId="0" fontId="56" fillId="35" borderId="15" xfId="0" applyFont="1" applyFill="1" applyBorder="1" applyAlignment="1">
      <alignment vertical="center" wrapText="1"/>
    </xf>
    <xf numFmtId="1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60" xfId="44" applyFont="1" applyFill="1" applyBorder="1" applyAlignment="1" applyProtection="1">
      <alignment horizontal="center"/>
      <protection/>
    </xf>
    <xf numFmtId="0" fontId="4" fillId="0" borderId="67" xfId="44" applyFont="1" applyFill="1" applyBorder="1" applyAlignment="1" applyProtection="1">
      <alignment horizontal="center"/>
      <protection/>
    </xf>
    <xf numFmtId="0" fontId="4" fillId="0" borderId="40" xfId="44" applyFont="1" applyFill="1" applyBorder="1" applyAlignment="1" applyProtection="1">
      <alignment horizontal="center"/>
      <protection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94" fontId="4" fillId="0" borderId="72" xfId="44" applyNumberFormat="1" applyFill="1" applyBorder="1" applyAlignment="1" applyProtection="1">
      <alignment horizontal="center" vertical="center"/>
      <protection/>
    </xf>
    <xf numFmtId="194" fontId="2" fillId="0" borderId="59" xfId="0" applyNumberFormat="1" applyFont="1" applyBorder="1" applyAlignment="1">
      <alignment horizontal="center" vertical="center"/>
    </xf>
    <xf numFmtId="0" fontId="11" fillId="0" borderId="73" xfId="0" applyNumberFormat="1" applyFont="1" applyFill="1" applyBorder="1" applyAlignment="1">
      <alignment horizontal="left" vertical="top" wrapText="1"/>
    </xf>
    <xf numFmtId="0" fontId="11" fillId="0" borderId="74" xfId="0" applyNumberFormat="1" applyFont="1" applyFill="1" applyBorder="1" applyAlignment="1">
      <alignment horizontal="left" vertical="top" wrapText="1"/>
    </xf>
    <xf numFmtId="0" fontId="11" fillId="0" borderId="75" xfId="0" applyNumberFormat="1" applyFont="1" applyFill="1" applyBorder="1" applyAlignment="1">
      <alignment horizontal="left" vertical="top" wrapText="1"/>
    </xf>
    <xf numFmtId="0" fontId="11" fillId="0" borderId="76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77" xfId="0" applyNumberFormat="1" applyFont="1" applyFill="1" applyBorder="1" applyAlignment="1">
      <alignment horizontal="left" vertical="top" wrapText="1"/>
    </xf>
    <xf numFmtId="0" fontId="11" fillId="0" borderId="78" xfId="0" applyNumberFormat="1" applyFont="1" applyFill="1" applyBorder="1" applyAlignment="1">
      <alignment horizontal="left" vertical="top" wrapText="1"/>
    </xf>
    <xf numFmtId="0" fontId="11" fillId="0" borderId="79" xfId="0" applyNumberFormat="1" applyFont="1" applyFill="1" applyBorder="1" applyAlignment="1">
      <alignment horizontal="left" vertical="top" wrapText="1"/>
    </xf>
    <xf numFmtId="0" fontId="11" fillId="0" borderId="80" xfId="0" applyNumberFormat="1" applyFont="1" applyFill="1" applyBorder="1" applyAlignment="1">
      <alignment horizontal="left" vertical="top" wrapText="1"/>
    </xf>
    <xf numFmtId="0" fontId="3" fillId="36" borderId="29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left" vertical="top" wrapText="1"/>
    </xf>
    <xf numFmtId="0" fontId="58" fillId="0" borderId="74" xfId="0" applyFont="1" applyFill="1" applyBorder="1" applyAlignment="1">
      <alignment horizontal="left" vertical="top" wrapText="1"/>
    </xf>
    <xf numFmtId="0" fontId="58" fillId="0" borderId="75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77" xfId="0" applyFont="1" applyFill="1" applyBorder="1" applyAlignment="1">
      <alignment horizontal="left" vertical="top" wrapText="1"/>
    </xf>
    <xf numFmtId="0" fontId="58" fillId="0" borderId="79" xfId="0" applyFont="1" applyFill="1" applyBorder="1" applyAlignment="1">
      <alignment horizontal="left" vertical="top" wrapText="1"/>
    </xf>
    <xf numFmtId="0" fontId="58" fillId="0" borderId="80" xfId="0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47625</xdr:rowOff>
    </xdr:from>
    <xdr:to>
      <xdr:col>0</xdr:col>
      <xdr:colOff>1476375</xdr:colOff>
      <xdr:row>6</xdr:row>
      <xdr:rowOff>276225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</xdr:row>
      <xdr:rowOff>9525</xdr:rowOff>
    </xdr:from>
    <xdr:to>
      <xdr:col>1</xdr:col>
      <xdr:colOff>971550</xdr:colOff>
      <xdr:row>53</xdr:row>
      <xdr:rowOff>381000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360170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52</xdr:row>
      <xdr:rowOff>0</xdr:rowOff>
    </xdr:from>
    <xdr:ext cx="723900" cy="257175"/>
    <xdr:sp>
      <xdr:nvSpPr>
        <xdr:cNvPr id="3" name="ZoneTexte 2"/>
        <xdr:cNvSpPr txBox="1">
          <a:spLocks noChangeArrowheads="1"/>
        </xdr:cNvSpPr>
      </xdr:nvSpPr>
      <xdr:spPr>
        <a:xfrm>
          <a:off x="3600450" y="13344525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28.09.2023</a:t>
          </a:r>
        </a:p>
      </xdr:txBody>
    </xdr:sp>
    <xdr:clientData/>
  </xdr:oneCellAnchor>
  <xdr:oneCellAnchor>
    <xdr:from>
      <xdr:col>0</xdr:col>
      <xdr:colOff>3543300</xdr:colOff>
      <xdr:row>51</xdr:row>
      <xdr:rowOff>28575</xdr:rowOff>
    </xdr:from>
    <xdr:ext cx="2581275" cy="257175"/>
    <xdr:sp>
      <xdr:nvSpPr>
        <xdr:cNvPr id="4" name="ZoneTexte 3"/>
        <xdr:cNvSpPr txBox="1">
          <a:spLocks noChangeArrowheads="1"/>
        </xdr:cNvSpPr>
      </xdr:nvSpPr>
      <xdr:spPr>
        <a:xfrm>
          <a:off x="3543300" y="13125450"/>
          <a:ext cx="2581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Christiane Tihon-De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Cokele - Secrétaire Général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2"/>
  <sheetViews>
    <sheetView tabSelected="1" zoomScale="110" zoomScaleNormal="110" zoomScalePageLayoutView="0" workbookViewId="0" topLeftCell="A1">
      <selection activeCell="B6" sqref="B6:C6"/>
    </sheetView>
  </sheetViews>
  <sheetFormatPr defaultColWidth="9.140625" defaultRowHeight="12.75"/>
  <cols>
    <col min="1" max="1" width="53.8515625" style="0" customWidth="1"/>
    <col min="2" max="2" width="15.140625" style="0" customWidth="1"/>
    <col min="3" max="8" width="15.8515625" style="0" customWidth="1"/>
    <col min="9" max="68" width="9.140625" style="21" customWidth="1"/>
  </cols>
  <sheetData>
    <row r="1" spans="1:68" s="5" customFormat="1" ht="47.25" customHeight="1" thickBot="1">
      <c r="A1" s="165" t="s">
        <v>13</v>
      </c>
      <c r="B1" s="166"/>
      <c r="C1" s="166"/>
      <c r="D1" s="166"/>
      <c r="E1" s="166"/>
      <c r="F1" s="166"/>
      <c r="G1" s="166"/>
      <c r="H1" s="16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</row>
    <row r="2" ht="9" customHeight="1" thickBot="1"/>
    <row r="3" spans="1:8" ht="30" customHeight="1">
      <c r="A3" s="16" t="s">
        <v>14</v>
      </c>
      <c r="B3" s="171" t="s">
        <v>62</v>
      </c>
      <c r="C3" s="171"/>
      <c r="D3" s="171"/>
      <c r="E3" s="171"/>
      <c r="F3" s="171"/>
      <c r="G3" s="171"/>
      <c r="H3" s="172"/>
    </row>
    <row r="4" spans="1:8" ht="12.75">
      <c r="A4" s="170" t="s">
        <v>15</v>
      </c>
      <c r="B4" s="176" t="s">
        <v>63</v>
      </c>
      <c r="C4" s="177"/>
      <c r="D4" s="177"/>
      <c r="E4" s="177"/>
      <c r="F4" s="177"/>
      <c r="G4" s="177"/>
      <c r="H4" s="178"/>
    </row>
    <row r="5" spans="1:8" ht="15.75" customHeight="1">
      <c r="A5" s="170"/>
      <c r="B5" s="179"/>
      <c r="C5" s="180"/>
      <c r="D5" s="180"/>
      <c r="E5" s="180"/>
      <c r="F5" s="180"/>
      <c r="G5" s="180"/>
      <c r="H5" s="181"/>
    </row>
    <row r="6" spans="1:8" ht="30" customHeight="1">
      <c r="A6" s="17" t="s">
        <v>47</v>
      </c>
      <c r="B6" s="168" t="s">
        <v>64</v>
      </c>
      <c r="C6" s="169"/>
      <c r="D6" s="23" t="s">
        <v>17</v>
      </c>
      <c r="E6" s="182" t="s">
        <v>65</v>
      </c>
      <c r="F6" s="183"/>
      <c r="G6" s="7" t="s">
        <v>48</v>
      </c>
      <c r="H6" s="138">
        <v>45657</v>
      </c>
    </row>
    <row r="7" spans="1:8" ht="32.25" customHeight="1" thickBot="1">
      <c r="A7" s="18" t="s">
        <v>16</v>
      </c>
      <c r="B7" s="173" t="s">
        <v>68</v>
      </c>
      <c r="C7" s="174"/>
      <c r="D7" s="174"/>
      <c r="E7" s="174"/>
      <c r="F7" s="174"/>
      <c r="G7" s="174"/>
      <c r="H7" s="175"/>
    </row>
    <row r="8" spans="1:8" ht="9" customHeight="1" thickBot="1">
      <c r="A8" s="3"/>
      <c r="B8" s="3"/>
      <c r="C8" s="2"/>
      <c r="D8" s="2"/>
      <c r="E8" s="2"/>
      <c r="F8" s="2"/>
      <c r="G8" s="2"/>
      <c r="H8" s="2"/>
    </row>
    <row r="9" spans="3:8" ht="19.5" customHeight="1" thickBot="1">
      <c r="C9" s="148">
        <v>2022</v>
      </c>
      <c r="D9" s="149"/>
      <c r="E9" s="148">
        <v>2021</v>
      </c>
      <c r="F9" s="149"/>
      <c r="G9" s="148">
        <v>2020</v>
      </c>
      <c r="H9" s="149"/>
    </row>
    <row r="10" spans="1:8" ht="19.5" customHeight="1" thickBot="1">
      <c r="A10" s="52" t="s">
        <v>60</v>
      </c>
      <c r="B10" s="53"/>
      <c r="C10" s="40" t="s">
        <v>18</v>
      </c>
      <c r="D10" s="41" t="s">
        <v>19</v>
      </c>
      <c r="E10" s="40" t="s">
        <v>18</v>
      </c>
      <c r="F10" s="41" t="s">
        <v>19</v>
      </c>
      <c r="G10" s="40" t="s">
        <v>18</v>
      </c>
      <c r="H10" s="41" t="s">
        <v>19</v>
      </c>
    </row>
    <row r="11" spans="1:8" ht="19.5" customHeight="1" thickBot="1">
      <c r="A11" s="54" t="s">
        <v>20</v>
      </c>
      <c r="B11" s="55"/>
      <c r="C11" s="42">
        <f>+C12+C13+C14</f>
        <v>2389948.4299999997</v>
      </c>
      <c r="D11" s="43">
        <f>+D16+D17+D18+D19+D20</f>
        <v>2389948.43</v>
      </c>
      <c r="E11" s="42">
        <f>+E12+E13+E14</f>
        <v>2696132.37</v>
      </c>
      <c r="F11" s="43">
        <f>SUM(F16:F20)</f>
        <v>2696132.37</v>
      </c>
      <c r="G11" s="42">
        <f>+G12+G13+G14</f>
        <v>2305467.0300000003</v>
      </c>
      <c r="H11" s="43">
        <f>+H16+H17+H18+H19+H20</f>
        <v>2305467.03</v>
      </c>
    </row>
    <row r="12" spans="1:8" ht="19.5" customHeight="1">
      <c r="A12" s="56" t="s">
        <v>26</v>
      </c>
      <c r="B12" s="57" t="s">
        <v>0</v>
      </c>
      <c r="C12" s="44">
        <v>213686.84</v>
      </c>
      <c r="D12" s="141"/>
      <c r="E12" s="44">
        <v>212847.74</v>
      </c>
      <c r="F12" s="141"/>
      <c r="G12" s="44">
        <v>223042.12</v>
      </c>
      <c r="H12" s="141"/>
    </row>
    <row r="13" spans="1:8" ht="19.5" customHeight="1">
      <c r="A13" s="56" t="s">
        <v>21</v>
      </c>
      <c r="B13" s="58" t="s">
        <v>6</v>
      </c>
      <c r="C13" s="45">
        <v>2173397.63</v>
      </c>
      <c r="D13" s="142"/>
      <c r="E13" s="45">
        <v>2480907.25</v>
      </c>
      <c r="F13" s="142"/>
      <c r="G13" s="45">
        <v>2079338.06</v>
      </c>
      <c r="H13" s="142"/>
    </row>
    <row r="14" spans="1:8" ht="19.5" customHeight="1" thickBot="1">
      <c r="A14" s="59" t="s">
        <v>27</v>
      </c>
      <c r="B14" s="60" t="s">
        <v>3</v>
      </c>
      <c r="C14" s="46">
        <v>2863.96</v>
      </c>
      <c r="D14" s="143"/>
      <c r="E14" s="46">
        <v>2377.38</v>
      </c>
      <c r="F14" s="143"/>
      <c r="G14" s="46">
        <v>3086.85</v>
      </c>
      <c r="H14" s="143"/>
    </row>
    <row r="15" spans="1:8" ht="19.5" customHeight="1" thickBot="1">
      <c r="A15" s="61"/>
      <c r="B15" s="62"/>
      <c r="C15" s="47"/>
      <c r="D15" s="48"/>
      <c r="E15" s="47"/>
      <c r="F15" s="48"/>
      <c r="G15" s="47"/>
      <c r="H15" s="48"/>
    </row>
    <row r="16" spans="1:8" ht="19.5" customHeight="1">
      <c r="A16" s="63" t="s">
        <v>22</v>
      </c>
      <c r="B16" s="64" t="s">
        <v>5</v>
      </c>
      <c r="C16" s="141"/>
      <c r="D16" s="49">
        <v>2343288.42</v>
      </c>
      <c r="E16" s="141"/>
      <c r="F16" s="49">
        <v>2659456.51</v>
      </c>
      <c r="G16" s="141"/>
      <c r="H16" s="49">
        <v>2258146.51</v>
      </c>
    </row>
    <row r="17" spans="1:8" ht="19.5" customHeight="1">
      <c r="A17" s="56" t="s">
        <v>23</v>
      </c>
      <c r="B17" s="65" t="s">
        <v>1</v>
      </c>
      <c r="C17" s="142"/>
      <c r="D17" s="50">
        <v>0</v>
      </c>
      <c r="E17" s="142"/>
      <c r="F17" s="50">
        <v>0</v>
      </c>
      <c r="G17" s="142"/>
      <c r="H17" s="50">
        <v>0</v>
      </c>
    </row>
    <row r="18" spans="1:8" ht="19.5" customHeight="1">
      <c r="A18" s="56" t="s">
        <v>24</v>
      </c>
      <c r="B18" s="58">
        <v>17</v>
      </c>
      <c r="C18" s="142"/>
      <c r="D18" s="50">
        <v>0</v>
      </c>
      <c r="E18" s="142"/>
      <c r="F18" s="50">
        <v>0</v>
      </c>
      <c r="G18" s="142"/>
      <c r="H18" s="50">
        <v>0</v>
      </c>
    </row>
    <row r="19" spans="1:8" ht="19.5" customHeight="1">
      <c r="A19" s="56" t="s">
        <v>25</v>
      </c>
      <c r="B19" s="58" t="s">
        <v>2</v>
      </c>
      <c r="C19" s="142"/>
      <c r="D19" s="50">
        <v>19958.37</v>
      </c>
      <c r="E19" s="142"/>
      <c r="F19" s="50">
        <v>11095.91</v>
      </c>
      <c r="G19" s="142"/>
      <c r="H19" s="50">
        <v>26955.85</v>
      </c>
    </row>
    <row r="20" spans="1:8" ht="19.5" customHeight="1" thickBot="1">
      <c r="A20" s="59" t="s">
        <v>27</v>
      </c>
      <c r="B20" s="60" t="s">
        <v>4</v>
      </c>
      <c r="C20" s="143"/>
      <c r="D20" s="51">
        <v>26701.64</v>
      </c>
      <c r="E20" s="143"/>
      <c r="F20" s="51">
        <v>25579.95</v>
      </c>
      <c r="G20" s="143"/>
      <c r="H20" s="51">
        <v>20364.67</v>
      </c>
    </row>
    <row r="21" spans="1:2" ht="19.5" customHeight="1" thickBot="1">
      <c r="A21" s="1"/>
      <c r="B21" s="1"/>
    </row>
    <row r="22" spans="1:16" ht="19.5" customHeight="1" thickBot="1">
      <c r="A22" s="4"/>
      <c r="B22" s="4"/>
      <c r="C22" s="148">
        <v>2022</v>
      </c>
      <c r="D22" s="149"/>
      <c r="E22" s="148">
        <v>2021</v>
      </c>
      <c r="F22" s="149"/>
      <c r="G22" s="148">
        <v>2020</v>
      </c>
      <c r="H22" s="149"/>
      <c r="P22" s="33"/>
    </row>
    <row r="23" spans="1:16" ht="19.5" customHeight="1" thickBot="1">
      <c r="A23" s="97" t="s">
        <v>59</v>
      </c>
      <c r="B23" s="98"/>
      <c r="C23" s="66" t="s">
        <v>28</v>
      </c>
      <c r="D23" s="67" t="s">
        <v>29</v>
      </c>
      <c r="E23" s="68" t="s">
        <v>28</v>
      </c>
      <c r="F23" s="67" t="s">
        <v>29</v>
      </c>
      <c r="G23" s="68" t="s">
        <v>28</v>
      </c>
      <c r="H23" s="68" t="s">
        <v>29</v>
      </c>
      <c r="P23" s="33"/>
    </row>
    <row r="24" spans="1:16" ht="19.5" customHeight="1" thickBot="1">
      <c r="A24" s="99" t="s">
        <v>30</v>
      </c>
      <c r="B24" s="100" t="s">
        <v>7</v>
      </c>
      <c r="C24" s="69">
        <v>435927.33</v>
      </c>
      <c r="D24" s="162"/>
      <c r="E24" s="70">
        <v>403907</v>
      </c>
      <c r="F24" s="162"/>
      <c r="G24" s="70">
        <v>286781.04</v>
      </c>
      <c r="H24" s="150"/>
      <c r="P24" s="33"/>
    </row>
    <row r="25" spans="1:8" ht="27" customHeight="1" thickBot="1">
      <c r="A25" s="153" t="s">
        <v>58</v>
      </c>
      <c r="B25" s="118">
        <v>617</v>
      </c>
      <c r="C25" s="69">
        <v>0</v>
      </c>
      <c r="D25" s="163"/>
      <c r="E25" s="70">
        <v>0</v>
      </c>
      <c r="F25" s="163"/>
      <c r="G25" s="70">
        <v>0</v>
      </c>
      <c r="H25" s="151"/>
    </row>
    <row r="26" spans="1:8" ht="27" customHeight="1">
      <c r="A26" s="154"/>
      <c r="B26" s="119" t="s">
        <v>57</v>
      </c>
      <c r="C26" s="69">
        <v>0</v>
      </c>
      <c r="D26" s="163"/>
      <c r="E26" s="70">
        <v>0</v>
      </c>
      <c r="F26" s="163"/>
      <c r="G26" s="70">
        <v>0</v>
      </c>
      <c r="H26" s="151"/>
    </row>
    <row r="27" spans="1:8" ht="19.5" customHeight="1">
      <c r="A27" s="120" t="s">
        <v>31</v>
      </c>
      <c r="B27" s="121">
        <v>62</v>
      </c>
      <c r="C27" s="71">
        <v>67892.56</v>
      </c>
      <c r="D27" s="164"/>
      <c r="E27" s="72">
        <v>49344.5</v>
      </c>
      <c r="F27" s="164"/>
      <c r="G27" s="72">
        <v>60835.64</v>
      </c>
      <c r="H27" s="152"/>
    </row>
    <row r="28" spans="1:8" ht="19.5" customHeight="1">
      <c r="A28" s="122" t="s">
        <v>32</v>
      </c>
      <c r="B28" s="123" t="s">
        <v>8</v>
      </c>
      <c r="C28" s="71">
        <v>21443.28</v>
      </c>
      <c r="D28" s="164"/>
      <c r="E28" s="72">
        <v>72191.78</v>
      </c>
      <c r="F28" s="164"/>
      <c r="G28" s="72">
        <v>18474.73</v>
      </c>
      <c r="H28" s="152"/>
    </row>
    <row r="29" spans="1:8" ht="19.5" customHeight="1">
      <c r="A29" s="122" t="s">
        <v>33</v>
      </c>
      <c r="B29" s="124" t="s">
        <v>9</v>
      </c>
      <c r="C29" s="155"/>
      <c r="D29" s="73">
        <v>84799.09</v>
      </c>
      <c r="E29" s="147"/>
      <c r="F29" s="73">
        <v>14623.47</v>
      </c>
      <c r="G29" s="147"/>
      <c r="H29" s="73">
        <v>66032.78</v>
      </c>
    </row>
    <row r="30" spans="1:8" ht="19.5" customHeight="1">
      <c r="A30" s="122" t="s">
        <v>34</v>
      </c>
      <c r="B30" s="124">
        <v>73</v>
      </c>
      <c r="C30" s="155"/>
      <c r="D30" s="73">
        <v>251248.98</v>
      </c>
      <c r="E30" s="147"/>
      <c r="F30" s="73">
        <v>903434.71</v>
      </c>
      <c r="G30" s="147"/>
      <c r="H30" s="73">
        <v>432237.73</v>
      </c>
    </row>
    <row r="31" spans="1:8" ht="19.5" customHeight="1">
      <c r="A31" s="120" t="s">
        <v>35</v>
      </c>
      <c r="B31" s="125" t="s">
        <v>10</v>
      </c>
      <c r="C31" s="71">
        <v>127164.38</v>
      </c>
      <c r="D31" s="73">
        <v>211.39</v>
      </c>
      <c r="E31" s="72">
        <v>-8574.21</v>
      </c>
      <c r="F31" s="73">
        <v>120.89</v>
      </c>
      <c r="G31" s="72">
        <v>13305.43</v>
      </c>
      <c r="H31" s="74">
        <v>590.34</v>
      </c>
    </row>
    <row r="32" spans="1:8" ht="19.5" customHeight="1" thickBot="1">
      <c r="A32" s="120" t="s">
        <v>36</v>
      </c>
      <c r="B32" s="125" t="s">
        <v>11</v>
      </c>
      <c r="C32" s="75">
        <v>0</v>
      </c>
      <c r="D32" s="76">
        <v>0</v>
      </c>
      <c r="E32" s="77">
        <v>0</v>
      </c>
      <c r="F32" s="76">
        <v>0</v>
      </c>
      <c r="G32" s="77">
        <v>0</v>
      </c>
      <c r="H32" s="78">
        <v>7900.06</v>
      </c>
    </row>
    <row r="33" spans="1:8" ht="19.5" customHeight="1" thickBot="1">
      <c r="A33" s="101" t="s">
        <v>37</v>
      </c>
      <c r="B33" s="126" t="s">
        <v>12</v>
      </c>
      <c r="C33" s="79">
        <f>SUM(C24:C32)</f>
        <v>652427.55</v>
      </c>
      <c r="D33" s="80">
        <f>SUM(D24:D32)</f>
        <v>336259.46</v>
      </c>
      <c r="E33" s="81">
        <v>516869.07</v>
      </c>
      <c r="F33" s="80">
        <v>918179.07</v>
      </c>
      <c r="G33" s="81">
        <v>379396.84</v>
      </c>
      <c r="H33" s="82">
        <v>506760.91</v>
      </c>
    </row>
    <row r="34" spans="1:8" ht="19.5" customHeight="1" thickBot="1">
      <c r="A34" s="127"/>
      <c r="B34" s="127"/>
      <c r="C34" s="83"/>
      <c r="D34" s="83"/>
      <c r="E34" s="83"/>
      <c r="F34" s="83" t="s">
        <v>66</v>
      </c>
      <c r="G34" s="83"/>
      <c r="H34" s="83"/>
    </row>
    <row r="35" spans="1:8" ht="19.5" customHeight="1" thickBot="1">
      <c r="A35" s="102" t="s">
        <v>55</v>
      </c>
      <c r="B35" s="128" t="s">
        <v>56</v>
      </c>
      <c r="C35" s="156"/>
      <c r="D35" s="84">
        <f>SUM(D36:D37)</f>
        <v>272652.15</v>
      </c>
      <c r="E35" s="159"/>
      <c r="F35" s="85">
        <v>903434.71</v>
      </c>
      <c r="G35" s="144"/>
      <c r="H35" s="84">
        <v>482690.77</v>
      </c>
    </row>
    <row r="36" spans="1:8" ht="19.5" customHeight="1">
      <c r="A36" s="103" t="s">
        <v>38</v>
      </c>
      <c r="B36" s="129">
        <v>731</v>
      </c>
      <c r="C36" s="157"/>
      <c r="D36" s="86">
        <v>91284.82</v>
      </c>
      <c r="E36" s="160"/>
      <c r="F36" s="87">
        <v>130953.73</v>
      </c>
      <c r="G36" s="145"/>
      <c r="H36" s="88">
        <v>73495.25</v>
      </c>
    </row>
    <row r="37" spans="1:8" ht="19.5" customHeight="1" thickBot="1">
      <c r="A37" s="104" t="s">
        <v>39</v>
      </c>
      <c r="B37" s="130">
        <v>732</v>
      </c>
      <c r="C37" s="158"/>
      <c r="D37" s="89">
        <v>181367.33</v>
      </c>
      <c r="E37" s="161"/>
      <c r="F37" s="90">
        <v>772480.98</v>
      </c>
      <c r="G37" s="146"/>
      <c r="H37" s="91">
        <v>409195.52</v>
      </c>
    </row>
    <row r="38" spans="1:8" ht="19.5" customHeight="1" thickBot="1">
      <c r="A38" s="131" t="s">
        <v>40</v>
      </c>
      <c r="B38" s="132"/>
      <c r="C38" s="92">
        <v>13394.16</v>
      </c>
      <c r="D38" s="93"/>
      <c r="E38" s="92">
        <v>14351.08</v>
      </c>
      <c r="F38" s="93"/>
      <c r="G38" s="94">
        <v>13956.21</v>
      </c>
      <c r="H38" s="93"/>
    </row>
    <row r="39" spans="1:8" ht="19.5" customHeight="1" thickBot="1">
      <c r="A39" s="131" t="s">
        <v>50</v>
      </c>
      <c r="B39" s="128" t="s">
        <v>56</v>
      </c>
      <c r="C39" s="93"/>
      <c r="D39" s="84" t="s">
        <v>67</v>
      </c>
      <c r="E39" s="93"/>
      <c r="F39" s="94">
        <v>90</v>
      </c>
      <c r="G39" s="93"/>
      <c r="H39" s="94">
        <v>55</v>
      </c>
    </row>
    <row r="40" spans="1:68" s="9" customFormat="1" ht="19.5" customHeight="1" thickBot="1">
      <c r="A40" s="10"/>
      <c r="B40" s="11"/>
      <c r="C40" s="15"/>
      <c r="D40" s="95"/>
      <c r="E40" s="95"/>
      <c r="F40" s="95"/>
      <c r="G40" s="95"/>
      <c r="H40" s="95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</row>
    <row r="41" spans="1:8" ht="19.5" customHeight="1" thickBot="1">
      <c r="A41" s="133" t="s">
        <v>49</v>
      </c>
      <c r="B41" s="134">
        <v>733</v>
      </c>
      <c r="C41" s="96"/>
      <c r="D41" s="92">
        <v>0</v>
      </c>
      <c r="E41" s="96"/>
      <c r="F41" s="92">
        <v>0</v>
      </c>
      <c r="G41" s="96"/>
      <c r="H41" s="94">
        <v>0</v>
      </c>
    </row>
    <row r="42" spans="1:68" s="9" customFormat="1" ht="19.5" customHeight="1" thickBot="1">
      <c r="A42" s="12"/>
      <c r="B42" s="13"/>
      <c r="C42" s="8"/>
      <c r="D42" s="8"/>
      <c r="E42" s="8"/>
      <c r="F42" s="8"/>
      <c r="G42" s="8"/>
      <c r="H42" s="8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</row>
    <row r="43" spans="1:9" ht="19.5" customHeight="1" thickBot="1">
      <c r="A43" s="9"/>
      <c r="B43" s="9"/>
      <c r="C43" s="148">
        <v>2022</v>
      </c>
      <c r="D43" s="149"/>
      <c r="E43" s="148">
        <v>2021</v>
      </c>
      <c r="F43" s="149"/>
      <c r="G43" s="148">
        <v>2020</v>
      </c>
      <c r="H43" s="149"/>
      <c r="I43" s="22"/>
    </row>
    <row r="44" spans="1:68" s="39" customFormat="1" ht="22.5" customHeight="1" thickBot="1">
      <c r="A44" s="135" t="s">
        <v>53</v>
      </c>
      <c r="B44" s="136" t="s">
        <v>54</v>
      </c>
      <c r="C44" s="36">
        <v>67892.56</v>
      </c>
      <c r="D44" s="24" t="s">
        <v>43</v>
      </c>
      <c r="E44" s="25">
        <v>49344.5</v>
      </c>
      <c r="F44" s="26" t="s">
        <v>43</v>
      </c>
      <c r="G44" s="25">
        <v>60835.64</v>
      </c>
      <c r="H44" s="24" t="s">
        <v>43</v>
      </c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</row>
    <row r="45" spans="3:68" s="6" customFormat="1" ht="19.5" customHeight="1" thickBot="1">
      <c r="C45" s="14"/>
      <c r="D45" s="19"/>
      <c r="E45" s="19"/>
      <c r="F45" s="19"/>
      <c r="G45" s="19"/>
      <c r="H45" s="1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</row>
    <row r="46" spans="1:68" s="29" customFormat="1" ht="19.5" customHeight="1">
      <c r="A46" s="27" t="s">
        <v>41</v>
      </c>
      <c r="B46" s="105"/>
      <c r="C46" s="106">
        <v>91613.98</v>
      </c>
      <c r="D46" s="193"/>
      <c r="E46" s="107">
        <v>75679.71</v>
      </c>
      <c r="F46" s="193"/>
      <c r="G46" s="107">
        <v>67864.25</v>
      </c>
      <c r="H46" s="19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</row>
    <row r="47" spans="1:68" s="29" customFormat="1" ht="19.5" customHeight="1" thickBot="1">
      <c r="A47" s="30" t="s">
        <v>40</v>
      </c>
      <c r="B47" s="108"/>
      <c r="C47" s="109">
        <f>C38</f>
        <v>13394.16</v>
      </c>
      <c r="D47" s="194"/>
      <c r="E47" s="110">
        <f>E38</f>
        <v>14351.08</v>
      </c>
      <c r="F47" s="194"/>
      <c r="G47" s="110">
        <f>G38</f>
        <v>13956.21</v>
      </c>
      <c r="H47" s="194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</row>
    <row r="48" spans="1:68" s="29" customFormat="1" ht="19.5" customHeight="1" thickBot="1">
      <c r="A48" s="31" t="s">
        <v>42</v>
      </c>
      <c r="B48" s="105"/>
      <c r="C48" s="111">
        <f>C46/D33</f>
        <v>0.2724502680162515</v>
      </c>
      <c r="D48" s="194"/>
      <c r="E48" s="139">
        <f>E46/F33</f>
        <v>0.08242369323447986</v>
      </c>
      <c r="F48" s="194"/>
      <c r="G48" s="139">
        <f>G46/H33</f>
        <v>0.1339176891129981</v>
      </c>
      <c r="H48" s="194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</row>
    <row r="49" spans="1:68" s="32" customFormat="1" ht="19.5" customHeight="1" thickBot="1">
      <c r="A49" s="30" t="s">
        <v>51</v>
      </c>
      <c r="B49" s="112"/>
      <c r="C49" s="113">
        <f>C38/D35</f>
        <v>0.04912545160564477</v>
      </c>
      <c r="D49" s="195"/>
      <c r="E49" s="140">
        <f>E38/F35</f>
        <v>0.01588502173001522</v>
      </c>
      <c r="F49" s="195"/>
      <c r="G49" s="140">
        <f>G38/H35</f>
        <v>0.028913355853065096</v>
      </c>
      <c r="H49" s="19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</row>
    <row r="50" spans="7:8" ht="8.25" customHeight="1">
      <c r="G50" s="34"/>
      <c r="H50" s="35"/>
    </row>
    <row r="51" spans="1:8" ht="19.5" customHeight="1">
      <c r="A51" s="115"/>
      <c r="B51" s="196" t="s">
        <v>44</v>
      </c>
      <c r="C51" s="197"/>
      <c r="D51" s="197"/>
      <c r="E51" s="197"/>
      <c r="F51" s="197"/>
      <c r="G51" s="197"/>
      <c r="H51" s="198"/>
    </row>
    <row r="52" spans="1:8" ht="19.5" customHeight="1">
      <c r="A52" s="137" t="s">
        <v>52</v>
      </c>
      <c r="B52" s="199"/>
      <c r="C52" s="199"/>
      <c r="D52" s="199"/>
      <c r="E52" s="199"/>
      <c r="F52" s="199"/>
      <c r="G52" s="199"/>
      <c r="H52" s="200"/>
    </row>
    <row r="53" spans="1:8" ht="19.5" customHeight="1">
      <c r="A53" s="116" t="s">
        <v>45</v>
      </c>
      <c r="B53" s="199"/>
      <c r="C53" s="199"/>
      <c r="D53" s="199"/>
      <c r="E53" s="199"/>
      <c r="F53" s="199"/>
      <c r="G53" s="199"/>
      <c r="H53" s="200"/>
    </row>
    <row r="54" spans="1:8" ht="33.75" customHeight="1">
      <c r="A54" s="117" t="s">
        <v>46</v>
      </c>
      <c r="B54" s="201"/>
      <c r="C54" s="201"/>
      <c r="D54" s="201"/>
      <c r="E54" s="201"/>
      <c r="F54" s="201"/>
      <c r="G54" s="201"/>
      <c r="H54" s="202"/>
    </row>
    <row r="55" ht="12" customHeight="1"/>
    <row r="56" spans="1:8" ht="19.5" customHeight="1">
      <c r="A56" s="184" t="s">
        <v>61</v>
      </c>
      <c r="B56" s="185"/>
      <c r="C56" s="185"/>
      <c r="D56" s="185"/>
      <c r="E56" s="185"/>
      <c r="F56" s="185"/>
      <c r="G56" s="185"/>
      <c r="H56" s="186"/>
    </row>
    <row r="57" spans="1:8" ht="19.5" customHeight="1">
      <c r="A57" s="187"/>
      <c r="B57" s="188"/>
      <c r="C57" s="188"/>
      <c r="D57" s="188"/>
      <c r="E57" s="188"/>
      <c r="F57" s="188"/>
      <c r="G57" s="188"/>
      <c r="H57" s="189"/>
    </row>
    <row r="58" spans="1:8" s="21" customFormat="1" ht="19.5" customHeight="1">
      <c r="A58" s="187"/>
      <c r="B58" s="188"/>
      <c r="C58" s="188"/>
      <c r="D58" s="188"/>
      <c r="E58" s="188"/>
      <c r="F58" s="188"/>
      <c r="G58" s="188"/>
      <c r="H58" s="189"/>
    </row>
    <row r="59" spans="1:8" s="21" customFormat="1" ht="19.5" customHeight="1">
      <c r="A59" s="187"/>
      <c r="B59" s="188"/>
      <c r="C59" s="188"/>
      <c r="D59" s="188"/>
      <c r="E59" s="188"/>
      <c r="F59" s="188"/>
      <c r="G59" s="188"/>
      <c r="H59" s="189"/>
    </row>
    <row r="60" spans="1:8" s="21" customFormat="1" ht="19.5" customHeight="1">
      <c r="A60" s="187"/>
      <c r="B60" s="188"/>
      <c r="C60" s="188"/>
      <c r="D60" s="188"/>
      <c r="E60" s="188"/>
      <c r="F60" s="188"/>
      <c r="G60" s="188"/>
      <c r="H60" s="189"/>
    </row>
    <row r="61" spans="1:8" s="21" customFormat="1" ht="27.75" customHeight="1">
      <c r="A61" s="190"/>
      <c r="B61" s="191"/>
      <c r="C61" s="191"/>
      <c r="D61" s="191"/>
      <c r="E61" s="191"/>
      <c r="F61" s="191"/>
      <c r="G61" s="191"/>
      <c r="H61" s="192"/>
    </row>
    <row r="62" spans="1:8" s="21" customFormat="1" ht="19.5" customHeight="1">
      <c r="A62" s="114"/>
      <c r="B62" s="114"/>
      <c r="C62" s="114"/>
      <c r="D62" s="114"/>
      <c r="E62" s="114"/>
      <c r="F62" s="114"/>
      <c r="G62" s="114"/>
      <c r="H62" s="114"/>
    </row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</sheetData>
  <sheetProtection/>
  <mergeCells count="37">
    <mergeCell ref="A56:H61"/>
    <mergeCell ref="B51:H54"/>
    <mergeCell ref="G43:H43"/>
    <mergeCell ref="H12:H14"/>
    <mergeCell ref="D46:D49"/>
    <mergeCell ref="F46:F49"/>
    <mergeCell ref="H46:H49"/>
    <mergeCell ref="C43:D43"/>
    <mergeCell ref="E43:F43"/>
    <mergeCell ref="D12:D14"/>
    <mergeCell ref="A1:H1"/>
    <mergeCell ref="C9:D9"/>
    <mergeCell ref="B6:C6"/>
    <mergeCell ref="E9:F9"/>
    <mergeCell ref="A4:A5"/>
    <mergeCell ref="G9:H9"/>
    <mergeCell ref="B3:H3"/>
    <mergeCell ref="B7:H7"/>
    <mergeCell ref="B4:H5"/>
    <mergeCell ref="E6:F6"/>
    <mergeCell ref="A25:A26"/>
    <mergeCell ref="C22:D22"/>
    <mergeCell ref="E22:F22"/>
    <mergeCell ref="C29:C30"/>
    <mergeCell ref="C35:C37"/>
    <mergeCell ref="E35:E37"/>
    <mergeCell ref="D24:D28"/>
    <mergeCell ref="F24:F28"/>
    <mergeCell ref="F12:F14"/>
    <mergeCell ref="G35:G37"/>
    <mergeCell ref="C16:C20"/>
    <mergeCell ref="E16:E20"/>
    <mergeCell ref="G16:G20"/>
    <mergeCell ref="E29:E30"/>
    <mergeCell ref="G22:H22"/>
    <mergeCell ref="H24:H28"/>
    <mergeCell ref="G29:G30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62"/>
  <ignoredErrors>
    <ignoredError sqref="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Oxfam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</dc:creator>
  <cp:keywords/>
  <dc:description/>
  <cp:lastModifiedBy>Isabelle Vincke</cp:lastModifiedBy>
  <cp:lastPrinted>2023-05-23T10:13:19Z</cp:lastPrinted>
  <dcterms:created xsi:type="dcterms:W3CDTF">2006-11-24T10:31:50Z</dcterms:created>
  <dcterms:modified xsi:type="dcterms:W3CDTF">2023-09-27T08:41:12Z</dcterms:modified>
  <cp:category/>
  <cp:version/>
  <cp:contentType/>
  <cp:contentStatus/>
</cp:coreProperties>
</file>